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75" windowWidth="19020" windowHeight="13170" activeTab="0"/>
  </bookViews>
  <sheets>
    <sheet name="Spreadsheet" sheetId="1" r:id="rId1"/>
    <sheet name="Disclaimer" sheetId="2" r:id="rId2"/>
  </sheets>
  <definedNames/>
  <calcPr fullCalcOnLoad="1"/>
</workbook>
</file>

<file path=xl/sharedStrings.xml><?xml version="1.0" encoding="utf-8"?>
<sst xmlns="http://schemas.openxmlformats.org/spreadsheetml/2006/main" count="52" uniqueCount="34">
  <si>
    <t>Climb</t>
  </si>
  <si>
    <t>Cruise</t>
  </si>
  <si>
    <t>Descent</t>
  </si>
  <si>
    <t>gal/hr</t>
  </si>
  <si>
    <t>speed</t>
  </si>
  <si>
    <t>time</t>
  </si>
  <si>
    <t>distance</t>
  </si>
  <si>
    <t>gals</t>
  </si>
  <si>
    <t>JETPROP</t>
  </si>
  <si>
    <t>MERIDIAN</t>
  </si>
  <si>
    <t>fpm</t>
  </si>
  <si>
    <t>ft</t>
  </si>
  <si>
    <t>Mission flight altitude:</t>
  </si>
  <si>
    <t>JETPROP Climb/Descend rate:</t>
  </si>
  <si>
    <t>MERIDIAN Climb/Descend rate:</t>
  </si>
  <si>
    <t>Mission Flight Distance</t>
  </si>
  <si>
    <t>nm</t>
  </si>
  <si>
    <t xml:space="preserve"> = JetPROP performance numbers</t>
  </si>
  <si>
    <t xml:space="preserve"> = Meridian performance numbers</t>
  </si>
  <si>
    <t>MIRAGE</t>
  </si>
  <si>
    <t>MIRAGE Climb/Descend rate:</t>
  </si>
  <si>
    <r>
      <t xml:space="preserve"> = Calculated values - </t>
    </r>
    <r>
      <rPr>
        <b/>
        <sz val="10"/>
        <rFont val="Arial"/>
        <family val="2"/>
      </rPr>
      <t>DO NOT ALTER THESE CELLS</t>
    </r>
  </si>
  <si>
    <t xml:space="preserve"> = Malibu/Mirage performance numbers</t>
  </si>
  <si>
    <t>only. They are not to be used for flight planning. The Pilot in</t>
  </si>
  <si>
    <t>Command is responsible for the safe and proper operation</t>
  </si>
  <si>
    <t>of his/her aircraft and it is the responsibility of the Pilot in</t>
  </si>
  <si>
    <t>Command to operate that aircraft in compliance with the</t>
  </si>
  <si>
    <t>aircraft's pilot's operation handbook and other official</t>
  </si>
  <si>
    <t>manuals and directives.</t>
  </si>
  <si>
    <r>
      <t>Note:</t>
    </r>
    <r>
      <rPr>
        <i/>
        <sz val="9"/>
        <rFont val="Arial"/>
        <family val="2"/>
      </rPr>
      <t xml:space="preserve"> The information contained in this Mission</t>
    </r>
  </si>
  <si>
    <t>Comparison file is for comparison and entertainment purposes</t>
  </si>
  <si>
    <r>
      <t>Note:</t>
    </r>
    <r>
      <rPr>
        <i/>
        <sz val="10"/>
        <rFont val="Arial"/>
        <family val="2"/>
      </rPr>
      <t xml:space="preserve"> The information and files contained in this Mission Comparison file is for comparison and entertainment purposes only. They are not to be used for flight planning. The Pilot in Command is responsible for the safe and proper operation of his/her aircraft and it is the responsibility of the Pilot in Command to operate that aircraft in compliance with the aircraft's pilot's operation handbook and other official manuals and directives.</t>
    </r>
  </si>
  <si>
    <r>
      <t xml:space="preserve"> = Mission assumptions - </t>
    </r>
    <r>
      <rPr>
        <b/>
        <sz val="10"/>
        <rFont val="Arial"/>
        <family val="2"/>
      </rPr>
      <t>ALTER THESE CELLS AS REQUIRED</t>
    </r>
  </si>
  <si>
    <t>Mission Assumptions: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</si>
</sst>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Yes&quot;;&quot;Yes&quot;;&quot;No&quot;"/>
    <numFmt numFmtId="168" formatCode="&quot;True&quot;;&quot;True&quot;;&quot;False&quot;"/>
    <numFmt numFmtId="169" formatCode="&quot;On&quot;;&quot;On&quot;;&quot;Off&quot;"/>
  </numFmts>
  <fonts count="7">
    <font>
      <sz val="10"/>
      <name val="Arial"/>
      <family val="0"/>
    </font>
    <font>
      <b/>
      <sz val="10"/>
      <name val="Arial"/>
      <family val="2"/>
    </font>
    <font>
      <b/>
      <i/>
      <sz val="9"/>
      <name val="Arial"/>
      <family val="2"/>
    </font>
    <font>
      <i/>
      <sz val="9"/>
      <name val="Arial"/>
      <family val="2"/>
    </font>
    <font>
      <b/>
      <i/>
      <sz val="10"/>
      <name val="Arial"/>
      <family val="2"/>
    </font>
    <font>
      <i/>
      <sz val="10"/>
      <name val="Arial"/>
      <family val="2"/>
    </font>
    <font>
      <b/>
      <sz val="12"/>
      <name val="Arial"/>
      <family val="2"/>
    </font>
  </fonts>
  <fills count="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Fill="1" applyAlignment="1">
      <alignment/>
    </xf>
    <xf numFmtId="164" fontId="1" fillId="0" borderId="0" xfId="0" applyNumberFormat="1" applyFont="1" applyFill="1" applyAlignment="1">
      <alignment/>
    </xf>
    <xf numFmtId="0" fontId="0" fillId="0" borderId="0" xfId="0" applyFill="1" applyAlignment="1">
      <alignment/>
    </xf>
    <xf numFmtId="0" fontId="0" fillId="0" borderId="0" xfId="0" applyAlignment="1" quotePrefix="1">
      <alignment/>
    </xf>
    <xf numFmtId="0" fontId="1" fillId="2" borderId="1"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3" borderId="2" xfId="0" applyFont="1" applyFill="1" applyBorder="1" applyAlignment="1">
      <alignment horizontal="right"/>
    </xf>
    <xf numFmtId="20" fontId="0" fillId="3" borderId="2" xfId="0" applyNumberFormat="1" applyFill="1" applyBorder="1" applyAlignment="1">
      <alignment/>
    </xf>
    <xf numFmtId="164" fontId="0" fillId="3" borderId="3" xfId="0" applyNumberFormat="1" applyFill="1" applyBorder="1" applyAlignment="1">
      <alignment/>
    </xf>
    <xf numFmtId="164" fontId="0" fillId="3" borderId="2" xfId="0" applyNumberFormat="1" applyFill="1" applyBorder="1" applyAlignment="1">
      <alignment/>
    </xf>
    <xf numFmtId="20" fontId="0" fillId="3" borderId="4" xfId="0" applyNumberFormat="1" applyFill="1" applyBorder="1" applyAlignment="1">
      <alignment/>
    </xf>
    <xf numFmtId="164" fontId="0" fillId="3" borderId="5" xfId="0" applyNumberFormat="1" applyFill="1" applyBorder="1" applyAlignment="1">
      <alignment/>
    </xf>
    <xf numFmtId="164" fontId="0" fillId="3" borderId="4" xfId="0" applyNumberFormat="1" applyFill="1" applyBorder="1" applyAlignment="1">
      <alignment/>
    </xf>
    <xf numFmtId="20" fontId="0" fillId="3" borderId="6" xfId="0" applyNumberFormat="1" applyFill="1" applyBorder="1" applyAlignment="1">
      <alignment/>
    </xf>
    <xf numFmtId="164" fontId="0" fillId="3" borderId="7" xfId="0" applyNumberFormat="1" applyFill="1" applyBorder="1" applyAlignment="1">
      <alignment/>
    </xf>
    <xf numFmtId="164" fontId="0" fillId="3" borderId="6" xfId="0" applyNumberFormat="1" applyFill="1" applyBorder="1" applyAlignment="1">
      <alignment/>
    </xf>
    <xf numFmtId="20" fontId="1" fillId="3" borderId="6" xfId="0" applyNumberFormat="1" applyFont="1" applyFill="1" applyBorder="1" applyAlignment="1">
      <alignment/>
    </xf>
    <xf numFmtId="164" fontId="1" fillId="3" borderId="6" xfId="0" applyNumberFormat="1" applyFont="1" applyFill="1" applyBorder="1" applyAlignment="1">
      <alignment/>
    </xf>
    <xf numFmtId="0" fontId="0" fillId="2" borderId="1" xfId="0" applyFill="1" applyBorder="1" applyAlignment="1">
      <alignment/>
    </xf>
    <xf numFmtId="0" fontId="0" fillId="4" borderId="1" xfId="0" applyFill="1" applyBorder="1" applyAlignment="1">
      <alignment/>
    </xf>
    <xf numFmtId="0" fontId="0" fillId="5" borderId="1" xfId="0" applyFill="1" applyBorder="1" applyAlignment="1">
      <alignment/>
    </xf>
    <xf numFmtId="0" fontId="0" fillId="6" borderId="1" xfId="0" applyFill="1" applyBorder="1" applyAlignment="1">
      <alignment/>
    </xf>
    <xf numFmtId="0" fontId="0" fillId="3" borderId="1" xfId="0" applyFill="1" applyBorder="1" applyAlignment="1">
      <alignment/>
    </xf>
    <xf numFmtId="0" fontId="1" fillId="4" borderId="8" xfId="0" applyFont="1" applyFill="1" applyBorder="1" applyAlignment="1">
      <alignment horizontal="right"/>
    </xf>
    <xf numFmtId="0" fontId="1" fillId="4" borderId="3" xfId="0" applyFont="1" applyFill="1" applyBorder="1" applyAlignment="1">
      <alignment horizontal="right"/>
    </xf>
    <xf numFmtId="164" fontId="0" fillId="4" borderId="8" xfId="0" applyNumberFormat="1" applyFill="1" applyBorder="1" applyAlignment="1" applyProtection="1">
      <alignment/>
      <protection locked="0"/>
    </xf>
    <xf numFmtId="164" fontId="0" fillId="4" borderId="3" xfId="0" applyNumberFormat="1" applyFill="1" applyBorder="1" applyAlignment="1" applyProtection="1">
      <alignment/>
      <protection locked="0"/>
    </xf>
    <xf numFmtId="164" fontId="0" fillId="4" borderId="9" xfId="0" applyNumberFormat="1" applyFill="1" applyBorder="1" applyAlignment="1" applyProtection="1">
      <alignment/>
      <protection locked="0"/>
    </xf>
    <xf numFmtId="164" fontId="0" fillId="4" borderId="5" xfId="0" applyNumberFormat="1" applyFill="1" applyBorder="1" applyAlignment="1" applyProtection="1">
      <alignment/>
      <protection locked="0"/>
    </xf>
    <xf numFmtId="164" fontId="0" fillId="4" borderId="10" xfId="0" applyNumberFormat="1" applyFill="1" applyBorder="1" applyAlignment="1" applyProtection="1">
      <alignment/>
      <protection locked="0"/>
    </xf>
    <xf numFmtId="164" fontId="0" fillId="4" borderId="7" xfId="0" applyNumberFormat="1" applyFill="1" applyBorder="1" applyAlignment="1" applyProtection="1">
      <alignment/>
      <protection locked="0"/>
    </xf>
    <xf numFmtId="0" fontId="1" fillId="5" borderId="8" xfId="0" applyFont="1" applyFill="1" applyBorder="1" applyAlignment="1">
      <alignment horizontal="right"/>
    </xf>
    <xf numFmtId="0" fontId="1" fillId="5" borderId="3" xfId="0" applyFont="1" applyFill="1" applyBorder="1" applyAlignment="1">
      <alignment horizontal="right"/>
    </xf>
    <xf numFmtId="164" fontId="0" fillId="5" borderId="8" xfId="0" applyNumberFormat="1" applyFill="1" applyBorder="1" applyAlignment="1" applyProtection="1">
      <alignment/>
      <protection locked="0"/>
    </xf>
    <xf numFmtId="164" fontId="0" fillId="5" borderId="3" xfId="0" applyNumberFormat="1" applyFill="1" applyBorder="1" applyAlignment="1" applyProtection="1">
      <alignment/>
      <protection locked="0"/>
    </xf>
    <xf numFmtId="164" fontId="0" fillId="5" borderId="9" xfId="0" applyNumberFormat="1" applyFill="1" applyBorder="1" applyAlignment="1" applyProtection="1">
      <alignment/>
      <protection locked="0"/>
    </xf>
    <xf numFmtId="164" fontId="0" fillId="5" borderId="5" xfId="0" applyNumberFormat="1" applyFill="1" applyBorder="1" applyAlignment="1" applyProtection="1">
      <alignment/>
      <protection locked="0"/>
    </xf>
    <xf numFmtId="164" fontId="0" fillId="5" borderId="10" xfId="0" applyNumberFormat="1" applyFill="1" applyBorder="1" applyAlignment="1" applyProtection="1">
      <alignment/>
      <protection locked="0"/>
    </xf>
    <xf numFmtId="164" fontId="0" fillId="5" borderId="7" xfId="0" applyNumberFormat="1" applyFill="1" applyBorder="1" applyAlignment="1" applyProtection="1">
      <alignment/>
      <protection locked="0"/>
    </xf>
    <xf numFmtId="0" fontId="1" fillId="6" borderId="8" xfId="0" applyFont="1" applyFill="1" applyBorder="1" applyAlignment="1">
      <alignment horizontal="right"/>
    </xf>
    <xf numFmtId="0" fontId="1" fillId="6" borderId="3" xfId="0" applyFont="1" applyFill="1" applyBorder="1" applyAlignment="1">
      <alignment horizontal="right"/>
    </xf>
    <xf numFmtId="164" fontId="0" fillId="6" borderId="8" xfId="0" applyNumberFormat="1" applyFill="1" applyBorder="1" applyAlignment="1" applyProtection="1">
      <alignment/>
      <protection locked="0"/>
    </xf>
    <xf numFmtId="164" fontId="0" fillId="6" borderId="3" xfId="0" applyNumberFormat="1" applyFill="1" applyBorder="1" applyAlignment="1" applyProtection="1">
      <alignment/>
      <protection locked="0"/>
    </xf>
    <xf numFmtId="164" fontId="0" fillId="6" borderId="9" xfId="0" applyNumberFormat="1" applyFill="1" applyBorder="1" applyAlignment="1" applyProtection="1">
      <alignment/>
      <protection locked="0"/>
    </xf>
    <xf numFmtId="164" fontId="0" fillId="6" borderId="5" xfId="0" applyNumberFormat="1" applyFill="1" applyBorder="1" applyAlignment="1" applyProtection="1">
      <alignment/>
      <protection locked="0"/>
    </xf>
    <xf numFmtId="164" fontId="0" fillId="6" borderId="10" xfId="0" applyNumberFormat="1" applyFill="1" applyBorder="1" applyAlignment="1" applyProtection="1">
      <alignment/>
      <protection locked="0"/>
    </xf>
    <xf numFmtId="164" fontId="0" fillId="6" borderId="7" xfId="0" applyNumberFormat="1" applyFill="1" applyBorder="1" applyAlignment="1" applyProtection="1">
      <alignment/>
      <protection locked="0"/>
    </xf>
    <xf numFmtId="0" fontId="1" fillId="4" borderId="2" xfId="0" applyFont="1" applyFill="1" applyBorder="1" applyAlignment="1">
      <alignment/>
    </xf>
    <xf numFmtId="0" fontId="0" fillId="4" borderId="2" xfId="0" applyFill="1" applyBorder="1" applyAlignment="1">
      <alignment/>
    </xf>
    <xf numFmtId="0" fontId="0" fillId="4" borderId="4" xfId="0" applyFill="1" applyBorder="1" applyAlignment="1">
      <alignment/>
    </xf>
    <xf numFmtId="0" fontId="0" fillId="4" borderId="6" xfId="0" applyFill="1" applyBorder="1" applyAlignment="1">
      <alignment/>
    </xf>
    <xf numFmtId="0" fontId="1" fillId="5" borderId="2" xfId="0" applyFont="1"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6" xfId="0" applyFill="1" applyBorder="1" applyAlignment="1">
      <alignment/>
    </xf>
    <xf numFmtId="0" fontId="1" fillId="6" borderId="2" xfId="0" applyFont="1" applyFill="1" applyBorder="1" applyAlignment="1">
      <alignment/>
    </xf>
    <xf numFmtId="0" fontId="0" fillId="6" borderId="2" xfId="0" applyFill="1" applyBorder="1" applyAlignment="1">
      <alignment/>
    </xf>
    <xf numFmtId="0" fontId="0" fillId="6" borderId="4" xfId="0" applyFill="1" applyBorder="1" applyAlignment="1">
      <alignment/>
    </xf>
    <xf numFmtId="0" fontId="0" fillId="6" borderId="6" xfId="0" applyFill="1" applyBorder="1" applyAlignment="1">
      <alignment/>
    </xf>
    <xf numFmtId="0" fontId="1" fillId="6" borderId="11" xfId="0" applyFont="1" applyFill="1" applyBorder="1" applyAlignment="1">
      <alignment/>
    </xf>
    <xf numFmtId="0" fontId="1" fillId="6" borderId="12" xfId="0" applyFont="1" applyFill="1" applyBorder="1" applyAlignment="1">
      <alignment/>
    </xf>
    <xf numFmtId="0" fontId="1" fillId="6" borderId="13" xfId="0" applyFont="1" applyFill="1" applyBorder="1" applyAlignment="1">
      <alignment/>
    </xf>
    <xf numFmtId="0" fontId="1" fillId="5" borderId="11" xfId="0" applyFont="1" applyFill="1" applyBorder="1" applyAlignment="1">
      <alignment/>
    </xf>
    <xf numFmtId="0" fontId="1" fillId="5" borderId="12" xfId="0" applyFont="1" applyFill="1" applyBorder="1" applyAlignment="1">
      <alignment/>
    </xf>
    <xf numFmtId="0" fontId="1" fillId="5" borderId="13" xfId="0" applyFont="1" applyFill="1" applyBorder="1" applyAlignment="1">
      <alignment/>
    </xf>
    <xf numFmtId="0" fontId="1" fillId="4" borderId="11" xfId="0" applyFont="1" applyFill="1"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0" fontId="6" fillId="0" borderId="1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workbookViewId="0" topLeftCell="A1">
      <selection activeCell="A1" sqref="A1"/>
    </sheetView>
  </sheetViews>
  <sheetFormatPr defaultColWidth="9.140625" defaultRowHeight="12.75"/>
  <cols>
    <col min="1" max="1" width="12.8515625" style="0" bestFit="1" customWidth="1"/>
    <col min="2" max="16384" width="9.8515625" style="0" customWidth="1"/>
  </cols>
  <sheetData>
    <row r="1" spans="2:7" ht="15.75">
      <c r="B1" s="78" t="s">
        <v>33</v>
      </c>
      <c r="C1" s="78"/>
      <c r="D1" s="78"/>
      <c r="E1" s="78"/>
      <c r="F1" s="77"/>
      <c r="G1" s="77"/>
    </row>
    <row r="2" spans="1:6" ht="12.75">
      <c r="A2" s="1"/>
      <c r="B2" s="71" t="s">
        <v>12</v>
      </c>
      <c r="C2" s="72"/>
      <c r="D2" s="73"/>
      <c r="E2" s="6">
        <v>25000</v>
      </c>
      <c r="F2" s="1" t="s">
        <v>11</v>
      </c>
    </row>
    <row r="3" spans="1:6" ht="12.75">
      <c r="A3" s="1"/>
      <c r="B3" s="71" t="s">
        <v>15</v>
      </c>
      <c r="C3" s="72"/>
      <c r="D3" s="73"/>
      <c r="E3" s="6">
        <v>750</v>
      </c>
      <c r="F3" s="1" t="s">
        <v>16</v>
      </c>
    </row>
    <row r="4" spans="1:6" ht="12.75">
      <c r="A4" s="1"/>
      <c r="B4" s="67" t="s">
        <v>20</v>
      </c>
      <c r="C4" s="68"/>
      <c r="D4" s="69"/>
      <c r="E4" s="6">
        <v>1000</v>
      </c>
      <c r="F4" s="1" t="s">
        <v>10</v>
      </c>
    </row>
    <row r="5" spans="1:6" ht="12.75">
      <c r="A5" s="1"/>
      <c r="B5" s="64" t="s">
        <v>13</v>
      </c>
      <c r="C5" s="65"/>
      <c r="D5" s="66"/>
      <c r="E5" s="6">
        <v>2200</v>
      </c>
      <c r="F5" s="1" t="s">
        <v>10</v>
      </c>
    </row>
    <row r="6" spans="1:6" ht="12.75">
      <c r="A6" s="1"/>
      <c r="B6" s="61" t="s">
        <v>14</v>
      </c>
      <c r="C6" s="62"/>
      <c r="D6" s="63"/>
      <c r="E6" s="6">
        <v>1739</v>
      </c>
      <c r="F6" s="1" t="s">
        <v>10</v>
      </c>
    </row>
    <row r="7" spans="1:6" ht="12.75">
      <c r="A7" s="1"/>
      <c r="B7" s="70"/>
      <c r="C7" s="70"/>
      <c r="D7" s="70"/>
      <c r="E7" s="7"/>
      <c r="F7" s="1"/>
    </row>
    <row r="8" spans="1:6" ht="12.75">
      <c r="A8" s="1"/>
      <c r="B8" s="1"/>
      <c r="C8" s="1"/>
      <c r="D8" s="1"/>
      <c r="E8" s="7"/>
      <c r="F8" s="1"/>
    </row>
    <row r="9" spans="2:7" ht="12.75">
      <c r="B9" s="49" t="s">
        <v>19</v>
      </c>
      <c r="C9" s="25" t="s">
        <v>3</v>
      </c>
      <c r="D9" s="26" t="s">
        <v>4</v>
      </c>
      <c r="E9" s="8" t="s">
        <v>5</v>
      </c>
      <c r="F9" s="8" t="s">
        <v>6</v>
      </c>
      <c r="G9" s="8" t="s">
        <v>7</v>
      </c>
    </row>
    <row r="10" spans="2:7" ht="12.75">
      <c r="B10" s="50" t="s">
        <v>0</v>
      </c>
      <c r="C10" s="27">
        <v>35</v>
      </c>
      <c r="D10" s="28">
        <v>120</v>
      </c>
      <c r="E10" s="9">
        <f>E2/E4/60/24</f>
        <v>0.017361111111111112</v>
      </c>
      <c r="F10" s="10">
        <f>E10*D10*24</f>
        <v>50</v>
      </c>
      <c r="G10" s="11">
        <f>E10*C10*24</f>
        <v>14.583333333333336</v>
      </c>
    </row>
    <row r="11" spans="2:7" ht="12.75">
      <c r="B11" s="51" t="s">
        <v>1</v>
      </c>
      <c r="C11" s="29">
        <v>22</v>
      </c>
      <c r="D11" s="30">
        <v>205</v>
      </c>
      <c r="E11" s="12">
        <f>F11/D11/24</f>
        <v>0.12703252032520326</v>
      </c>
      <c r="F11" s="13">
        <f>F13-F12-F10</f>
        <v>625</v>
      </c>
      <c r="G11" s="14">
        <f>E11*C11*24</f>
        <v>67.07317073170732</v>
      </c>
    </row>
    <row r="12" spans="2:7" ht="12.75">
      <c r="B12" s="52" t="s">
        <v>2</v>
      </c>
      <c r="C12" s="31">
        <v>15</v>
      </c>
      <c r="D12" s="32">
        <v>180</v>
      </c>
      <c r="E12" s="15">
        <f>E2/E4/60/24</f>
        <v>0.017361111111111112</v>
      </c>
      <c r="F12" s="16">
        <f>E12*D12*24</f>
        <v>75</v>
      </c>
      <c r="G12" s="17">
        <f>E12*C12*24</f>
        <v>6.25</v>
      </c>
    </row>
    <row r="13" spans="2:7" ht="12.75">
      <c r="B13" s="2"/>
      <c r="C13" s="3"/>
      <c r="D13" s="3"/>
      <c r="E13" s="18">
        <f>SUM(E10:E12)</f>
        <v>0.16175474254742547</v>
      </c>
      <c r="F13" s="19">
        <f>E3</f>
        <v>750</v>
      </c>
      <c r="G13" s="19">
        <f>SUM(G10:G12)</f>
        <v>87.90650406504065</v>
      </c>
    </row>
    <row r="14" spans="2:7" ht="12.75">
      <c r="B14" s="2"/>
      <c r="C14" s="4"/>
      <c r="D14" s="4"/>
      <c r="E14" s="4"/>
      <c r="F14" s="4"/>
      <c r="G14" s="4"/>
    </row>
    <row r="15" ht="12.75">
      <c r="B15" s="1"/>
    </row>
    <row r="16" spans="2:7" s="1" customFormat="1" ht="12.75">
      <c r="B16" s="53" t="s">
        <v>8</v>
      </c>
      <c r="C16" s="33" t="s">
        <v>3</v>
      </c>
      <c r="D16" s="34" t="s">
        <v>4</v>
      </c>
      <c r="E16" s="8" t="s">
        <v>5</v>
      </c>
      <c r="F16" s="8" t="s">
        <v>6</v>
      </c>
      <c r="G16" s="8" t="s">
        <v>7</v>
      </c>
    </row>
    <row r="17" spans="2:7" ht="12.75">
      <c r="B17" s="54" t="s">
        <v>0</v>
      </c>
      <c r="C17" s="35">
        <v>45</v>
      </c>
      <c r="D17" s="36">
        <v>140</v>
      </c>
      <c r="E17" s="9">
        <f>E2/E5/60/24</f>
        <v>0.007891414141414142</v>
      </c>
      <c r="F17" s="11">
        <f>E17*D17*24</f>
        <v>26.515151515151516</v>
      </c>
      <c r="G17" s="11">
        <f>E17*C17*24</f>
        <v>8.522727272727273</v>
      </c>
    </row>
    <row r="18" spans="2:7" ht="12.75">
      <c r="B18" s="55" t="s">
        <v>1</v>
      </c>
      <c r="C18" s="37">
        <v>35</v>
      </c>
      <c r="D18" s="38">
        <v>250</v>
      </c>
      <c r="E18" s="12">
        <f>F18/D18/24</f>
        <v>0.11426767676767678</v>
      </c>
      <c r="F18" s="14">
        <f>F20-F19-F17</f>
        <v>685.6060606060606</v>
      </c>
      <c r="G18" s="14">
        <f>E18*C18*24</f>
        <v>95.9848484848485</v>
      </c>
    </row>
    <row r="19" spans="2:7" ht="12.75">
      <c r="B19" s="56" t="s">
        <v>2</v>
      </c>
      <c r="C19" s="39">
        <v>20</v>
      </c>
      <c r="D19" s="40">
        <v>200</v>
      </c>
      <c r="E19" s="15">
        <f>E2/E5/60/24</f>
        <v>0.007891414141414142</v>
      </c>
      <c r="F19" s="17">
        <f>E19*D19*24</f>
        <v>37.878787878787875</v>
      </c>
      <c r="G19" s="17">
        <f>E19*C19*24</f>
        <v>3.787878787878788</v>
      </c>
    </row>
    <row r="20" spans="2:7" s="1" customFormat="1" ht="12.75">
      <c r="B20" s="2"/>
      <c r="C20" s="3"/>
      <c r="D20" s="3"/>
      <c r="E20" s="18">
        <f>SUM(E17:E19)</f>
        <v>0.13005050505050506</v>
      </c>
      <c r="F20" s="19">
        <f>E3</f>
        <v>750</v>
      </c>
      <c r="G20" s="19">
        <f>SUM(G17:G19)</f>
        <v>108.29545454545456</v>
      </c>
    </row>
    <row r="21" spans="2:7" ht="12.75">
      <c r="B21" s="4"/>
      <c r="C21" s="4"/>
      <c r="D21" s="4"/>
      <c r="E21" s="4"/>
      <c r="F21" s="4"/>
      <c r="G21" s="4"/>
    </row>
    <row r="22" spans="2:7" ht="12.75">
      <c r="B22" s="2"/>
      <c r="C22" s="4"/>
      <c r="D22" s="4"/>
      <c r="E22" s="4"/>
      <c r="F22" s="4"/>
      <c r="G22" s="4"/>
    </row>
    <row r="23" spans="2:7" s="1" customFormat="1" ht="12.75">
      <c r="B23" s="57" t="s">
        <v>9</v>
      </c>
      <c r="C23" s="41" t="s">
        <v>3</v>
      </c>
      <c r="D23" s="42" t="s">
        <v>4</v>
      </c>
      <c r="E23" s="8" t="s">
        <v>5</v>
      </c>
      <c r="F23" s="8" t="s">
        <v>6</v>
      </c>
      <c r="G23" s="8" t="s">
        <v>7</v>
      </c>
    </row>
    <row r="24" spans="2:7" ht="12.75">
      <c r="B24" s="58" t="s">
        <v>0</v>
      </c>
      <c r="C24" s="43">
        <v>60</v>
      </c>
      <c r="D24" s="44">
        <v>140</v>
      </c>
      <c r="E24" s="9">
        <f>E2/E6/60/24</f>
        <v>0.009983387642962112</v>
      </c>
      <c r="F24" s="11">
        <f>E24*D24*24</f>
        <v>33.5441824803527</v>
      </c>
      <c r="G24" s="11">
        <f>E24*C24*24</f>
        <v>14.376078205865442</v>
      </c>
    </row>
    <row r="25" spans="2:7" ht="12.75">
      <c r="B25" s="59" t="s">
        <v>1</v>
      </c>
      <c r="C25" s="45">
        <v>40</v>
      </c>
      <c r="D25" s="46">
        <v>260</v>
      </c>
      <c r="E25" s="12">
        <f>F25/D25/24</f>
        <v>0.10713710846689571</v>
      </c>
      <c r="F25" s="14">
        <f>F27-F26-F24</f>
        <v>668.5355568334292</v>
      </c>
      <c r="G25" s="14">
        <f>E25*C25*24</f>
        <v>102.85162412821987</v>
      </c>
    </row>
    <row r="26" spans="2:7" ht="12.75">
      <c r="B26" s="60" t="s">
        <v>2</v>
      </c>
      <c r="C26" s="47">
        <v>25</v>
      </c>
      <c r="D26" s="48">
        <v>200</v>
      </c>
      <c r="E26" s="15">
        <f>E2/E6/60/24</f>
        <v>0.009983387642962112</v>
      </c>
      <c r="F26" s="17">
        <f>E26*D26*24</f>
        <v>47.92026068621814</v>
      </c>
      <c r="G26" s="17">
        <f>E26*C26*24</f>
        <v>5.990032585777268</v>
      </c>
    </row>
    <row r="27" spans="2:7" s="1" customFormat="1" ht="12.75">
      <c r="B27" s="2"/>
      <c r="C27" s="3"/>
      <c r="D27" s="3"/>
      <c r="E27" s="18">
        <f>SUM(E24:E26)</f>
        <v>0.12710388375281995</v>
      </c>
      <c r="F27" s="19">
        <f>E3</f>
        <v>750</v>
      </c>
      <c r="G27" s="19">
        <f>SUM(G24:G26)</f>
        <v>123.21773491986258</v>
      </c>
    </row>
    <row r="28" spans="1:6" ht="12.75">
      <c r="A28" s="4"/>
      <c r="B28" s="4"/>
      <c r="C28" s="4"/>
      <c r="D28" s="4"/>
      <c r="E28" s="4"/>
      <c r="F28" s="4"/>
    </row>
    <row r="30" spans="2:3" ht="12.75">
      <c r="B30" s="20"/>
      <c r="C30" s="5" t="s">
        <v>32</v>
      </c>
    </row>
    <row r="31" spans="2:3" ht="12.75">
      <c r="B31" s="21"/>
      <c r="C31" s="5" t="s">
        <v>22</v>
      </c>
    </row>
    <row r="32" spans="2:3" ht="12.75">
      <c r="B32" s="22"/>
      <c r="C32" s="5" t="s">
        <v>17</v>
      </c>
    </row>
    <row r="33" spans="2:3" ht="12.75">
      <c r="B33" s="23"/>
      <c r="C33" s="5" t="s">
        <v>18</v>
      </c>
    </row>
    <row r="34" spans="2:3" ht="12.75">
      <c r="B34" s="24"/>
      <c r="C34" s="5" t="s">
        <v>21</v>
      </c>
    </row>
    <row r="37" ht="12.75">
      <c r="B37" s="74" t="s">
        <v>29</v>
      </c>
    </row>
    <row r="38" ht="12.75">
      <c r="B38" s="75" t="s">
        <v>30</v>
      </c>
    </row>
    <row r="39" ht="12.75">
      <c r="B39" s="75" t="s">
        <v>23</v>
      </c>
    </row>
    <row r="40" ht="12.75">
      <c r="B40" s="75" t="s">
        <v>24</v>
      </c>
    </row>
    <row r="41" ht="12.75">
      <c r="B41" s="75" t="s">
        <v>25</v>
      </c>
    </row>
    <row r="42" ht="12.75">
      <c r="B42" s="75" t="s">
        <v>26</v>
      </c>
    </row>
    <row r="43" ht="12.75">
      <c r="B43" s="75" t="s">
        <v>27</v>
      </c>
    </row>
    <row r="44" ht="12.75">
      <c r="B44" s="75" t="s">
        <v>28</v>
      </c>
    </row>
  </sheetData>
  <sheetProtection sheet="1" objects="1" scenarios="1"/>
  <mergeCells count="1">
    <mergeCell ref="B1:E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s="76" t="s">
        <v>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Cameron Park, 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Wood</dc:creator>
  <cp:keywords/>
  <dc:description/>
  <cp:lastModifiedBy>Phil Wood</cp:lastModifiedBy>
  <dcterms:created xsi:type="dcterms:W3CDTF">2001-05-12T16:08:15Z</dcterms:created>
  <dcterms:modified xsi:type="dcterms:W3CDTF">2001-09-01T17:35:23Z</dcterms:modified>
  <cp:category/>
  <cp:version/>
  <cp:contentType/>
  <cp:contentStatus/>
</cp:coreProperties>
</file>